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7230" activeTab="0"/>
  </bookViews>
  <sheets>
    <sheet name="VAL IULIE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<sst xmlns="http://schemas.openxmlformats.org/spreadsheetml/2006/main" count="50" uniqueCount="45">
  <si>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CASA DE ASIGURARI DE SANATATE MEHEDINTI</t>
  </si>
  <si>
    <t>A. Evaluarea capacităţii resurselor tehnice 40%</t>
  </si>
  <si>
    <t xml:space="preserve">    B. Evaluarea resurselor umane 60%</t>
  </si>
  <si>
    <t>DENUMRE FURNIZOR</t>
  </si>
  <si>
    <t>NR. CONTR</t>
  </si>
  <si>
    <t>ACT AD</t>
  </si>
  <si>
    <t>A)   nr.puncte evaluarea capacitatii tehnice</t>
  </si>
  <si>
    <t>valoare capacitate tehnica</t>
  </si>
  <si>
    <t>B) nr.puncte evaluarea resurselor umane</t>
  </si>
  <si>
    <t>valoare resurse umane</t>
  </si>
  <si>
    <t>0</t>
  </si>
  <si>
    <t>1</t>
  </si>
  <si>
    <t>2</t>
  </si>
  <si>
    <t>4=3*97.78195</t>
  </si>
  <si>
    <t>6=5*229.86</t>
  </si>
  <si>
    <t>7=4+7</t>
  </si>
  <si>
    <t>cabinet recup.Spital jud.</t>
  </si>
  <si>
    <t>290</t>
  </si>
  <si>
    <t>Cabinet recuperare Spital CF</t>
  </si>
  <si>
    <t>270</t>
  </si>
  <si>
    <t>Cabinet spital Baia de Arama</t>
  </si>
  <si>
    <t>5</t>
  </si>
  <si>
    <t>Cabinet dr.Zimta Mariana</t>
  </si>
  <si>
    <t>291</t>
  </si>
  <si>
    <t>cabinet recup.Spital Orsova.</t>
  </si>
  <si>
    <t>46</t>
  </si>
  <si>
    <t>SCM Clinica Medaida</t>
  </si>
  <si>
    <t>292</t>
  </si>
  <si>
    <t>13</t>
  </si>
  <si>
    <t>Centrul de recuperare Provitam</t>
  </si>
  <si>
    <t>293</t>
  </si>
  <si>
    <t>Cabinet Statiune Bala</t>
  </si>
  <si>
    <t>14</t>
  </si>
  <si>
    <t>SC Novastar SRL</t>
  </si>
  <si>
    <t>45</t>
  </si>
  <si>
    <t>TOTAL PUNCTE</t>
  </si>
  <si>
    <t>coeficient</t>
  </si>
  <si>
    <t>15</t>
  </si>
  <si>
    <t>credi de angajament sem I 2016</t>
  </si>
  <si>
    <t xml:space="preserve">suma ramasa disponibila </t>
  </si>
  <si>
    <t>suma alocata iulie 2016(total/5 luni)</t>
  </si>
  <si>
    <t>valoare de contractat  iulie 2016</t>
  </si>
  <si>
    <t>SITUATIE  PRIVIND VALORILE DE CONTRACT IULIE 2016</t>
  </si>
  <si>
    <t>16</t>
  </si>
  <si>
    <t>credit de angajament fila de buget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</si>
</sst>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4" fontId="24" fillId="0" borderId="0" xfId="0" applyNumberFormat="1" applyFont="1" applyFill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25" fillId="0" borderId="10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 applyProtection="1">
      <alignment/>
      <protection locked="0"/>
    </xf>
    <xf numFmtId="4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distributed" wrapText="1"/>
    </xf>
    <xf numFmtId="49" fontId="25" fillId="0" borderId="12" xfId="0" applyNumberFormat="1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/>
    </xf>
    <xf numFmtId="49" fontId="25" fillId="0" borderId="14" xfId="0" applyNumberFormat="1" applyFont="1" applyFill="1" applyBorder="1" applyAlignment="1">
      <alignment/>
    </xf>
    <xf numFmtId="49" fontId="25" fillId="0" borderId="15" xfId="0" applyNumberFormat="1" applyFont="1" applyBorder="1" applyAlignment="1">
      <alignment/>
    </xf>
    <xf numFmtId="49" fontId="25" fillId="0" borderId="16" xfId="0" applyNumberFormat="1" applyFont="1" applyBorder="1" applyAlignment="1">
      <alignment/>
    </xf>
    <xf numFmtId="165" fontId="25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6" sqref="A6"/>
    </sheetView>
  </sheetViews>
  <sheetFormatPr defaultColWidth="9.140625" defaultRowHeight="12.75"/>
  <cols>
    <col min="1" max="1" width="27.421875" style="0" customWidth="1"/>
    <col min="2" max="2" width="8.421875" style="0" customWidth="1"/>
    <col min="3" max="3" width="7.57421875" style="0" customWidth="1"/>
    <col min="4" max="4" width="9.28125" style="0" customWidth="1"/>
    <col min="5" max="5" width="11.7109375" style="0" customWidth="1"/>
    <col min="7" max="7" width="11.28125" style="0" customWidth="1"/>
    <col min="8" max="8" width="11.421875" style="0" customWidth="1"/>
  </cols>
  <sheetData>
    <row r="1" spans="1:12" ht="15.75">
      <c r="A1" s="10" t="s">
        <v>0</v>
      </c>
      <c r="B1" s="10"/>
      <c r="C1" s="10"/>
      <c r="D1" s="10"/>
      <c r="E1" s="10"/>
      <c r="F1" s="10"/>
      <c r="G1" s="1"/>
      <c r="H1" s="1"/>
      <c r="I1" s="1"/>
      <c r="J1" s="2"/>
      <c r="K1" s="1"/>
      <c r="L1" s="2"/>
    </row>
    <row r="2" spans="1:12" ht="15.75">
      <c r="A2" s="10"/>
      <c r="B2" s="10"/>
      <c r="C2" s="10"/>
      <c r="D2" s="10"/>
      <c r="E2" s="10"/>
      <c r="F2" s="10"/>
      <c r="G2" s="1"/>
      <c r="H2" s="1"/>
      <c r="I2" s="1"/>
      <c r="J2" s="3"/>
      <c r="K2" s="1"/>
      <c r="L2" s="3"/>
    </row>
    <row r="3" spans="1:12" ht="15.75">
      <c r="A3" s="10"/>
      <c r="B3" s="10"/>
      <c r="C3" s="10"/>
      <c r="D3" s="10"/>
      <c r="E3" s="10"/>
      <c r="F3" s="10"/>
      <c r="G3" s="4"/>
      <c r="H3" s="4"/>
      <c r="I3" s="4"/>
      <c r="J3" s="3"/>
      <c r="K3" s="4"/>
      <c r="L3" s="3"/>
    </row>
    <row r="4" spans="1:8" ht="14.25">
      <c r="A4" s="43" t="s">
        <v>42</v>
      </c>
      <c r="B4" s="43"/>
      <c r="C4" s="43"/>
      <c r="D4" s="43"/>
      <c r="E4" s="43"/>
      <c r="F4" s="43"/>
      <c r="G4" s="43"/>
      <c r="H4" s="43"/>
    </row>
    <row r="5" spans="1:8" ht="15">
      <c r="A5" s="23"/>
      <c r="B5" s="23"/>
      <c r="C5" s="23"/>
      <c r="D5" s="23"/>
      <c r="E5" s="23"/>
      <c r="F5" s="23"/>
      <c r="G5" s="23"/>
      <c r="H5" s="23"/>
    </row>
    <row r="6" spans="1:8" ht="30">
      <c r="A6" s="23" t="s">
        <v>44</v>
      </c>
      <c r="B6" s="23"/>
      <c r="C6" s="23"/>
      <c r="D6" s="23"/>
      <c r="E6" s="23">
        <v>938000</v>
      </c>
      <c r="F6" s="23"/>
      <c r="G6" s="23"/>
      <c r="H6" s="23"/>
    </row>
    <row r="7" spans="1:8" ht="30">
      <c r="A7" s="23" t="s">
        <v>38</v>
      </c>
      <c r="B7" s="23"/>
      <c r="C7" s="23"/>
      <c r="D7" s="23"/>
      <c r="E7" s="23">
        <v>483000</v>
      </c>
      <c r="F7" s="23"/>
      <c r="G7" s="23"/>
      <c r="H7" s="23"/>
    </row>
    <row r="8" spans="1:8" ht="15">
      <c r="A8" s="44" t="s">
        <v>39</v>
      </c>
      <c r="B8" s="45"/>
      <c r="C8" s="45"/>
      <c r="D8" s="45"/>
      <c r="E8" s="23">
        <f>E6-E7</f>
        <v>455000</v>
      </c>
      <c r="F8" s="23"/>
      <c r="G8" s="23"/>
      <c r="H8" s="23"/>
    </row>
    <row r="9" spans="1:8" ht="15">
      <c r="A9" s="44" t="s">
        <v>40</v>
      </c>
      <c r="B9" s="45"/>
      <c r="C9" s="45"/>
      <c r="D9" s="45"/>
      <c r="E9" s="5">
        <v>91000</v>
      </c>
      <c r="F9" s="5"/>
      <c r="G9" s="6"/>
      <c r="H9" s="6"/>
    </row>
    <row r="10" spans="1:8" ht="15">
      <c r="A10" s="8"/>
      <c r="B10" s="8"/>
      <c r="C10" s="8"/>
      <c r="D10" s="9"/>
      <c r="E10" s="5"/>
      <c r="F10" s="5"/>
      <c r="G10" s="5"/>
      <c r="H10" s="6"/>
    </row>
    <row r="11" spans="1:8" ht="15">
      <c r="A11" s="8"/>
      <c r="B11" s="8"/>
      <c r="C11" s="8"/>
      <c r="D11" s="9"/>
      <c r="E11" s="5"/>
      <c r="F11" s="5"/>
      <c r="G11" s="5"/>
      <c r="H11" s="6"/>
    </row>
    <row r="12" spans="1:8" ht="15">
      <c r="A12" s="10" t="s">
        <v>1</v>
      </c>
      <c r="B12" s="10"/>
      <c r="C12" s="10"/>
      <c r="D12" s="9"/>
      <c r="E12" s="5">
        <f>40*E9/100</f>
        <v>36400</v>
      </c>
      <c r="F12" s="5"/>
      <c r="G12" s="5"/>
      <c r="H12" s="6"/>
    </row>
    <row r="13" spans="1:8" ht="15.75" thickBot="1">
      <c r="A13" s="10" t="s">
        <v>2</v>
      </c>
      <c r="B13" s="10"/>
      <c r="C13" s="10"/>
      <c r="D13" s="11"/>
      <c r="E13" s="5">
        <f>60*E9/100</f>
        <v>54600</v>
      </c>
      <c r="F13" s="5"/>
      <c r="G13" s="5"/>
      <c r="H13" s="6"/>
    </row>
    <row r="14" spans="1:8" s="13" customFormat="1" ht="75">
      <c r="A14" s="26" t="s">
        <v>3</v>
      </c>
      <c r="B14" s="27" t="s">
        <v>4</v>
      </c>
      <c r="C14" s="27" t="s">
        <v>5</v>
      </c>
      <c r="D14" s="28" t="s">
        <v>6</v>
      </c>
      <c r="E14" s="29" t="s">
        <v>7</v>
      </c>
      <c r="F14" s="29" t="s">
        <v>8</v>
      </c>
      <c r="G14" s="30" t="s">
        <v>9</v>
      </c>
      <c r="H14" s="39" t="s">
        <v>41</v>
      </c>
    </row>
    <row r="15" spans="1:8" s="17" customFormat="1" ht="15">
      <c r="A15" s="31" t="s">
        <v>10</v>
      </c>
      <c r="B15" s="12" t="s">
        <v>11</v>
      </c>
      <c r="C15" s="12" t="s">
        <v>12</v>
      </c>
      <c r="D15" s="14">
        <v>3</v>
      </c>
      <c r="E15" s="15" t="s">
        <v>13</v>
      </c>
      <c r="F15" s="16">
        <v>5</v>
      </c>
      <c r="G15" s="16" t="s">
        <v>14</v>
      </c>
      <c r="H15" s="40" t="s">
        <v>15</v>
      </c>
    </row>
    <row r="16" spans="1:8" s="13" customFormat="1" ht="15">
      <c r="A16" s="32" t="s">
        <v>16</v>
      </c>
      <c r="B16" s="12" t="s">
        <v>17</v>
      </c>
      <c r="C16" s="12" t="s">
        <v>28</v>
      </c>
      <c r="D16" s="19">
        <v>75</v>
      </c>
      <c r="E16" s="20">
        <f>D16*D26</f>
        <v>3025.83598417255</v>
      </c>
      <c r="F16" s="20">
        <v>75</v>
      </c>
      <c r="G16" s="20">
        <f>F16*F26</f>
        <v>7127.813266957929</v>
      </c>
      <c r="H16" s="41">
        <f aca="true" t="shared" si="0" ref="H16:H24">E16+G16</f>
        <v>10153.649251130479</v>
      </c>
    </row>
    <row r="17" spans="1:8" s="13" customFormat="1" ht="15">
      <c r="A17" s="32" t="s">
        <v>18</v>
      </c>
      <c r="B17" s="12" t="s">
        <v>19</v>
      </c>
      <c r="C17" s="12" t="s">
        <v>28</v>
      </c>
      <c r="D17" s="19">
        <v>65.83</v>
      </c>
      <c r="E17" s="20">
        <f>D17*D26</f>
        <v>2655.8771045077197</v>
      </c>
      <c r="F17" s="20">
        <v>29.5</v>
      </c>
      <c r="G17" s="20">
        <f>F17*F26</f>
        <v>2803.6065516701187</v>
      </c>
      <c r="H17" s="41">
        <f t="shared" si="0"/>
        <v>5459.483656177838</v>
      </c>
    </row>
    <row r="18" spans="1:8" s="13" customFormat="1" ht="15">
      <c r="A18" s="32" t="s">
        <v>20</v>
      </c>
      <c r="B18" s="12" t="s">
        <v>21</v>
      </c>
      <c r="C18" s="12" t="s">
        <v>32</v>
      </c>
      <c r="D18" s="19">
        <v>60</v>
      </c>
      <c r="E18" s="20">
        <f>D18*D26</f>
        <v>2420.66878733804</v>
      </c>
      <c r="F18" s="20">
        <v>77</v>
      </c>
      <c r="G18" s="20">
        <f>F18*F26</f>
        <v>7317.888287410141</v>
      </c>
      <c r="H18" s="41">
        <f t="shared" si="0"/>
        <v>9738.557074748182</v>
      </c>
    </row>
    <row r="19" spans="1:8" s="13" customFormat="1" ht="15">
      <c r="A19" s="32" t="s">
        <v>22</v>
      </c>
      <c r="B19" s="12" t="s">
        <v>23</v>
      </c>
      <c r="C19" s="12" t="s">
        <v>32</v>
      </c>
      <c r="D19" s="19">
        <v>160</v>
      </c>
      <c r="E19" s="20">
        <f>D19*D26</f>
        <v>6455.116766234773</v>
      </c>
      <c r="F19" s="20">
        <v>85.8</v>
      </c>
      <c r="G19" s="20">
        <f>F19*F26</f>
        <v>8154.21837739987</v>
      </c>
      <c r="H19" s="41">
        <f t="shared" si="0"/>
        <v>14609.335143634644</v>
      </c>
    </row>
    <row r="20" spans="1:8" s="13" customFormat="1" ht="15">
      <c r="A20" s="32" t="s">
        <v>24</v>
      </c>
      <c r="B20" s="12" t="s">
        <v>25</v>
      </c>
      <c r="C20" s="12" t="s">
        <v>28</v>
      </c>
      <c r="D20" s="19">
        <v>89.99</v>
      </c>
      <c r="E20" s="20">
        <f>D20*D26</f>
        <v>3630.5997362091703</v>
      </c>
      <c r="F20" s="20">
        <v>32.71</v>
      </c>
      <c r="G20" s="20">
        <f>F20*F26</f>
        <v>3108.6769594959183</v>
      </c>
      <c r="H20" s="41">
        <f t="shared" si="0"/>
        <v>6739.276695705088</v>
      </c>
    </row>
    <row r="21" spans="1:8" s="13" customFormat="1" ht="15">
      <c r="A21" s="32" t="s">
        <v>26</v>
      </c>
      <c r="B21" s="12" t="s">
        <v>27</v>
      </c>
      <c r="C21" s="12" t="s">
        <v>37</v>
      </c>
      <c r="D21" s="19">
        <v>100</v>
      </c>
      <c r="E21" s="20">
        <f>D21*D26</f>
        <v>4034.4479788967333</v>
      </c>
      <c r="F21" s="20">
        <v>77</v>
      </c>
      <c r="G21" s="20">
        <f>F21*F26</f>
        <v>7317.888287410141</v>
      </c>
      <c r="H21" s="41">
        <f t="shared" si="0"/>
        <v>11352.336266306875</v>
      </c>
    </row>
    <row r="22" spans="1:8" s="13" customFormat="1" ht="15">
      <c r="A22" s="32" t="s">
        <v>29</v>
      </c>
      <c r="B22" s="12" t="s">
        <v>30</v>
      </c>
      <c r="C22" s="12"/>
      <c r="D22" s="19">
        <v>0</v>
      </c>
      <c r="E22" s="20">
        <f>D22*D26</f>
        <v>0</v>
      </c>
      <c r="F22" s="20">
        <v>0</v>
      </c>
      <c r="G22" s="20">
        <f>F22*F26</f>
        <v>0</v>
      </c>
      <c r="H22" s="41">
        <f t="shared" si="0"/>
        <v>0</v>
      </c>
    </row>
    <row r="23" spans="1:8" s="13" customFormat="1" ht="15">
      <c r="A23" s="33" t="s">
        <v>31</v>
      </c>
      <c r="B23" s="12" t="s">
        <v>32</v>
      </c>
      <c r="C23" s="12" t="s">
        <v>37</v>
      </c>
      <c r="D23" s="19">
        <v>256.41</v>
      </c>
      <c r="E23" s="20">
        <f>D23*D26</f>
        <v>10344.728062689115</v>
      </c>
      <c r="F23" s="20">
        <v>135</v>
      </c>
      <c r="G23" s="20">
        <f>F23*F26</f>
        <v>12830.063880524272</v>
      </c>
      <c r="H23" s="41">
        <f t="shared" si="0"/>
        <v>23174.791943213386</v>
      </c>
    </row>
    <row r="24" spans="1:8" s="13" customFormat="1" ht="15">
      <c r="A24" s="32" t="s">
        <v>33</v>
      </c>
      <c r="B24" s="12" t="s">
        <v>34</v>
      </c>
      <c r="C24" s="12" t="s">
        <v>43</v>
      </c>
      <c r="D24" s="19">
        <v>95</v>
      </c>
      <c r="E24" s="20">
        <f>D24*D26</f>
        <v>3832.7255799518966</v>
      </c>
      <c r="F24" s="20">
        <v>62.5</v>
      </c>
      <c r="G24" s="20">
        <f>F24*F26</f>
        <v>5939.844389131607</v>
      </c>
      <c r="H24" s="41">
        <f t="shared" si="0"/>
        <v>9772.569969083504</v>
      </c>
    </row>
    <row r="25" spans="1:8" s="13" customFormat="1" ht="15">
      <c r="A25" s="32" t="s">
        <v>35</v>
      </c>
      <c r="B25" s="18"/>
      <c r="C25" s="18"/>
      <c r="D25" s="21">
        <v>902.23</v>
      </c>
      <c r="E25" s="22">
        <f>SUM(E16:E24)</f>
        <v>36399.99999999999</v>
      </c>
      <c r="F25" s="22">
        <v>574.51</v>
      </c>
      <c r="G25" s="22">
        <f>SUM(G16:G24)</f>
        <v>54599.99999999999</v>
      </c>
      <c r="H25" s="41">
        <f>SUM(H16:H24)</f>
        <v>91000</v>
      </c>
    </row>
    <row r="26" spans="1:8" s="3" customFormat="1" ht="15.75" thickBot="1">
      <c r="A26" s="34" t="s">
        <v>36</v>
      </c>
      <c r="B26" s="35"/>
      <c r="C26" s="35"/>
      <c r="D26" s="36">
        <f>E12/D25</f>
        <v>40.344479788967334</v>
      </c>
      <c r="E26" s="37"/>
      <c r="F26" s="37">
        <f>E13/F25</f>
        <v>95.03751022610572</v>
      </c>
      <c r="G26" s="38"/>
      <c r="H26" s="42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5">
      <c r="A28" s="10"/>
      <c r="B28" s="24"/>
      <c r="C28" s="24"/>
      <c r="D28" s="46"/>
      <c r="E28" s="46"/>
      <c r="F28" s="46"/>
      <c r="G28" s="46"/>
      <c r="H28" s="46"/>
    </row>
    <row r="29" spans="1:8" ht="15">
      <c r="A29" s="24"/>
      <c r="B29" s="24"/>
      <c r="C29" s="24"/>
      <c r="D29" s="10"/>
      <c r="E29" s="10"/>
      <c r="F29" s="10"/>
      <c r="G29" s="10"/>
      <c r="H29" s="8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5">
      <c r="A33" s="25"/>
      <c r="B33" s="3"/>
      <c r="C33" s="3"/>
      <c r="D33" s="3"/>
      <c r="E33" s="3"/>
      <c r="F33" s="3"/>
      <c r="G33" s="3"/>
      <c r="H33" s="3"/>
    </row>
    <row r="34" spans="1:8" ht="15">
      <c r="A34" s="7"/>
      <c r="B34" s="3"/>
      <c r="C34" s="3"/>
      <c r="D34" s="3"/>
      <c r="E34" s="3"/>
      <c r="F34" s="3"/>
      <c r="G34" s="3"/>
      <c r="H34" s="3"/>
    </row>
  </sheetData>
  <sheetProtection/>
  <mergeCells count="4">
    <mergeCell ref="A4:H4"/>
    <mergeCell ref="A9:D9"/>
    <mergeCell ref="D28:H28"/>
    <mergeCell ref="A8:D8"/>
  </mergeCells>
  <printOptions/>
  <pageMargins left="0.5" right="0.5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2016-06-24T13:24:25Z</cp:lastPrinted>
  <dcterms:created xsi:type="dcterms:W3CDTF">2016-05-31T10:23:23Z</dcterms:created>
  <dcterms:modified xsi:type="dcterms:W3CDTF">2016-06-30T12:44:24Z</dcterms:modified>
  <cp:category/>
  <cp:version/>
  <cp:contentType/>
  <cp:contentStatus/>
</cp:coreProperties>
</file>